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art1 shares by fuel group_v2" sheetId="1" r:id="rId4"/>
    <sheet state="visible" name="chart1 generation by fuel group" sheetId="2" r:id="rId5"/>
    <sheet state="visible" name="chart2 waterfall" sheetId="3" r:id="rId6"/>
    <sheet state="visible" name="text Jan-Jul yoy total gen. gro" sheetId="4" r:id="rId7"/>
    <sheet state="visible" name="Calc people conversion" sheetId="5" r:id="rId8"/>
    <sheet state="visible" name="text S&amp;W capacity change" sheetId="6" r:id="rId9"/>
    <sheet state="visible" name="text ytd_pct_change_2023" sheetId="7" r:id="rId10"/>
  </sheets>
  <definedNames/>
  <calcPr/>
</workbook>
</file>

<file path=xl/sharedStrings.xml><?xml version="1.0" encoding="utf-8"?>
<sst xmlns="http://schemas.openxmlformats.org/spreadsheetml/2006/main" count="172" uniqueCount="93">
  <si>
    <t>generation_date</t>
  </si>
  <si>
    <t>Fossil</t>
  </si>
  <si>
    <t>Other clean</t>
  </si>
  <si>
    <t>Solar and wind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</si>
  <si>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</si>
  <si>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</si>
  <si>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</si>
  <si>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</si>
  <si>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</si>
  <si>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</si>
  <si>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</si>
  <si>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</si>
  <si>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</si>
  <si>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</si>
  <si>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</si>
  <si>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</si>
  <si>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</si>
  <si>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</si>
  <si>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</si>
  <si>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</si>
  <si>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</si>
  <si>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</si>
  <si>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</si>
  <si>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</si>
  <si>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</si>
  <si>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</si>
  <si>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</si>
  <si>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</si>
  <si>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</si>
  <si>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</si>
  <si>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</si>
  <si>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</si>
  <si>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</si>
  <si>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</si>
  <si>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</si>
  <si>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</si>
  <si>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</si>
  <si>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</si>
  <si>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</si>
  <si>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</si>
  <si>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</si>
  <si>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</si>
  <si>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</si>
  <si>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</si>
  <si>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</si>
  <si>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</si>
  <si>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</si>
  <si>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</si>
  <si>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</si>
  <si>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</si>
  <si>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</si>
  <si>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</si>
  <si>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</si>
  <si>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</si>
  <si>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</si>
  <si>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</si>
  <si>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</si>
  <si>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</si>
  <si>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</si>
  <si>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global_fuel_desc</t>
  </si>
  <si>
    <t>ytd_change_abs</t>
  </si>
  <si>
    <t>Solar</t>
  </si>
  <si>
    <t>Wind</t>
  </si>
  <si>
    <t>Gas</t>
  </si>
  <si>
    <t>Hydro</t>
  </si>
  <si>
    <t>Other Fossil</t>
  </si>
  <si>
    <t>Other Renewables</t>
  </si>
  <si>
    <t>Bioenergy</t>
  </si>
  <si>
    <t>Coal</t>
  </si>
  <si>
    <t>Nuclear</t>
  </si>
  <si>
    <t>year</t>
  </si>
  <si>
    <t>state_name</t>
  </si>
  <si>
    <t>generation_gwh</t>
  </si>
  <si>
    <t>pct_change</t>
  </si>
  <si>
    <t>Rajasthan</t>
  </si>
  <si>
    <t>India - annual demand per capita (MWh)</t>
  </si>
  <si>
    <t>Solar and wind capacity</t>
  </si>
  <si>
    <t>Generation (GWh)</t>
  </si>
  <si>
    <t>Capacity (GW)</t>
  </si>
  <si>
    <t>Load factor</t>
  </si>
  <si>
    <t>Cap additions since Jan 2022 (GW)</t>
  </si>
  <si>
    <t>Cap additions in 2023 (GW)</t>
  </si>
  <si>
    <t>% Change since 2022</t>
  </si>
  <si>
    <t>Potential yearly solar generation, based on the capacity as of July 2023</t>
  </si>
  <si>
    <t>Potential generation (GWh)</t>
  </si>
  <si>
    <t>Number of individuals</t>
  </si>
  <si>
    <t>fuel</t>
  </si>
  <si>
    <t>capacity_mw</t>
  </si>
  <si>
    <t>capacity_additions_mw</t>
  </si>
  <si>
    <t>2022-12-01</t>
  </si>
  <si>
    <t>Wind and solar</t>
  </si>
  <si>
    <t>2023-07-01</t>
  </si>
  <si>
    <t>ytd_change_pct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</si>
</sst>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yyyy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AEAEA"/>
        <bgColor rgb="FFEAEAEA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quotePrefix="1" borderId="0" fillId="0" fontId="2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 t="s">
        <v>4</v>
      </c>
      <c r="B2" s="3">
        <v>74.51</v>
      </c>
      <c r="C2" s="3">
        <v>13.71</v>
      </c>
      <c r="D2" s="3">
        <v>11.79</v>
      </c>
    </row>
    <row r="3">
      <c r="A3" s="2" t="s">
        <v>5</v>
      </c>
      <c r="B3" s="3">
        <v>71.33</v>
      </c>
      <c r="C3" s="3">
        <v>12.68</v>
      </c>
      <c r="D3" s="3">
        <v>16.0</v>
      </c>
    </row>
    <row r="4">
      <c r="A4" s="2" t="s">
        <v>6</v>
      </c>
      <c r="B4" s="3">
        <v>69.12</v>
      </c>
      <c r="C4" s="3">
        <v>14.24</v>
      </c>
      <c r="D4" s="3">
        <v>16.65</v>
      </c>
    </row>
    <row r="5">
      <c r="A5" s="2" t="s">
        <v>7</v>
      </c>
      <c r="B5" s="3">
        <v>69.23</v>
      </c>
      <c r="C5" s="3">
        <v>13.09</v>
      </c>
      <c r="D5" s="3">
        <v>17.67</v>
      </c>
    </row>
    <row r="6">
      <c r="A6" s="2" t="s">
        <v>8</v>
      </c>
      <c r="B6" s="3">
        <v>68.56</v>
      </c>
      <c r="C6" s="3">
        <v>11.74</v>
      </c>
      <c r="D6" s="3">
        <v>19.69</v>
      </c>
    </row>
    <row r="7">
      <c r="A7" s="2" t="s">
        <v>9</v>
      </c>
      <c r="B7" s="3">
        <v>67.56</v>
      </c>
      <c r="C7" s="3">
        <v>11.99</v>
      </c>
      <c r="D7" s="3">
        <v>20.46</v>
      </c>
    </row>
    <row r="8">
      <c r="A8" s="2" t="s">
        <v>10</v>
      </c>
      <c r="B8" s="3">
        <v>60.03</v>
      </c>
      <c r="C8" s="3">
        <v>13.06</v>
      </c>
      <c r="D8" s="3">
        <v>26.92</v>
      </c>
    </row>
    <row r="9">
      <c r="A9" s="2" t="s">
        <v>11</v>
      </c>
      <c r="B9" s="3">
        <v>63.97</v>
      </c>
      <c r="C9" s="3">
        <v>15.3</v>
      </c>
      <c r="D9" s="3">
        <v>20.74</v>
      </c>
    </row>
    <row r="10">
      <c r="A10" s="2" t="s">
        <v>12</v>
      </c>
      <c r="B10" s="3">
        <v>67.76</v>
      </c>
      <c r="C10" s="3">
        <v>15.57</v>
      </c>
      <c r="D10" s="3">
        <v>16.68</v>
      </c>
    </row>
    <row r="11">
      <c r="A11" s="2" t="s">
        <v>13</v>
      </c>
      <c r="B11" s="3">
        <v>68.05</v>
      </c>
      <c r="C11" s="3">
        <v>15.14</v>
      </c>
      <c r="D11" s="3">
        <v>16.8</v>
      </c>
    </row>
    <row r="12">
      <c r="A12" s="2" t="s">
        <v>14</v>
      </c>
      <c r="B12" s="3">
        <v>67.48</v>
      </c>
      <c r="C12" s="3">
        <v>15.04</v>
      </c>
      <c r="D12" s="3">
        <v>17.47</v>
      </c>
    </row>
    <row r="13">
      <c r="A13" s="2" t="s">
        <v>15</v>
      </c>
      <c r="B13" s="3">
        <v>69.1</v>
      </c>
      <c r="C13" s="3">
        <v>13.55</v>
      </c>
      <c r="D13" s="3">
        <v>17.35</v>
      </c>
    </row>
    <row r="14">
      <c r="A14" s="2" t="s">
        <v>16</v>
      </c>
      <c r="B14" s="3">
        <v>69.03</v>
      </c>
      <c r="C14" s="3">
        <v>13.36</v>
      </c>
      <c r="D14" s="3">
        <v>17.61</v>
      </c>
    </row>
    <row r="15">
      <c r="A15" s="2" t="s">
        <v>17</v>
      </c>
      <c r="B15" s="3">
        <v>68.86</v>
      </c>
      <c r="C15" s="3">
        <v>10.59</v>
      </c>
      <c r="D15" s="3">
        <v>20.55</v>
      </c>
    </row>
    <row r="16">
      <c r="A16" s="2" t="s">
        <v>18</v>
      </c>
      <c r="B16" s="3">
        <v>60.31</v>
      </c>
      <c r="C16" s="3">
        <v>13.71</v>
      </c>
      <c r="D16" s="3">
        <v>25.98</v>
      </c>
    </row>
    <row r="17">
      <c r="A17" s="2" t="s">
        <v>19</v>
      </c>
      <c r="B17" s="3">
        <v>50.06</v>
      </c>
      <c r="C17" s="3">
        <v>17.91</v>
      </c>
      <c r="D17" s="3">
        <v>32.03</v>
      </c>
    </row>
    <row r="18">
      <c r="A18" s="2" t="s">
        <v>20</v>
      </c>
      <c r="B18" s="3">
        <v>57.4</v>
      </c>
      <c r="C18" s="3">
        <v>13.74</v>
      </c>
      <c r="D18" s="3">
        <v>28.86</v>
      </c>
    </row>
    <row r="19">
      <c r="A19" s="2" t="s">
        <v>21</v>
      </c>
      <c r="B19" s="3">
        <v>57.63</v>
      </c>
      <c r="C19" s="3">
        <v>12.87</v>
      </c>
      <c r="D19" s="3">
        <v>29.5</v>
      </c>
    </row>
    <row r="20">
      <c r="A20" s="2" t="s">
        <v>22</v>
      </c>
      <c r="B20" s="3">
        <v>63.12</v>
      </c>
      <c r="C20" s="3">
        <v>10.56</v>
      </c>
      <c r="D20" s="3">
        <v>26.32</v>
      </c>
    </row>
    <row r="21">
      <c r="A21" s="2" t="s">
        <v>23</v>
      </c>
      <c r="B21" s="3">
        <v>64.33</v>
      </c>
      <c r="C21" s="3">
        <v>10.63</v>
      </c>
      <c r="D21" s="3">
        <v>25.04</v>
      </c>
    </row>
    <row r="22">
      <c r="A22" s="2" t="s">
        <v>24</v>
      </c>
      <c r="B22" s="3">
        <v>67.58</v>
      </c>
      <c r="C22" s="3">
        <v>12.49</v>
      </c>
      <c r="D22" s="3">
        <v>19.93</v>
      </c>
    </row>
    <row r="23">
      <c r="A23" s="2" t="s">
        <v>25</v>
      </c>
      <c r="B23" s="3">
        <v>69.19</v>
      </c>
      <c r="C23" s="3">
        <v>11.61</v>
      </c>
      <c r="D23" s="3">
        <v>19.2</v>
      </c>
    </row>
    <row r="24">
      <c r="A24" s="2" t="s">
        <v>26</v>
      </c>
      <c r="B24" s="3">
        <v>70.32</v>
      </c>
      <c r="C24" s="3">
        <v>12.33</v>
      </c>
      <c r="D24" s="3">
        <v>17.35</v>
      </c>
    </row>
    <row r="25">
      <c r="A25" s="2" t="s">
        <v>27</v>
      </c>
      <c r="B25" s="3">
        <v>69.06</v>
      </c>
      <c r="C25" s="3">
        <v>11.78</v>
      </c>
      <c r="D25" s="3">
        <v>19.16</v>
      </c>
    </row>
    <row r="26">
      <c r="A26" s="2" t="s">
        <v>28</v>
      </c>
      <c r="B26" s="3">
        <v>71.01</v>
      </c>
      <c r="C26" s="3">
        <v>10.46</v>
      </c>
      <c r="D26" s="3">
        <v>18.53</v>
      </c>
    </row>
    <row r="27">
      <c r="A27" s="2" t="s">
        <v>29</v>
      </c>
      <c r="B27" s="3">
        <v>72.9</v>
      </c>
      <c r="C27" s="3">
        <v>8.43</v>
      </c>
      <c r="D27" s="3">
        <v>18.68</v>
      </c>
    </row>
    <row r="28">
      <c r="A28" s="2" t="s">
        <v>30</v>
      </c>
      <c r="B28" s="3">
        <v>67.69</v>
      </c>
      <c r="C28" s="3">
        <v>10.04</v>
      </c>
      <c r="D28" s="3">
        <v>22.26</v>
      </c>
    </row>
    <row r="29">
      <c r="A29" s="2" t="s">
        <v>31</v>
      </c>
      <c r="B29" s="3">
        <v>64.32</v>
      </c>
      <c r="C29" s="3">
        <v>11.85</v>
      </c>
      <c r="D29" s="3">
        <v>23.83</v>
      </c>
    </row>
    <row r="30">
      <c r="A30" s="2" t="s">
        <v>32</v>
      </c>
      <c r="B30" s="3">
        <v>57.11</v>
      </c>
      <c r="C30" s="3">
        <v>13.13</v>
      </c>
      <c r="D30" s="3">
        <v>29.76</v>
      </c>
    </row>
    <row r="31">
      <c r="A31" s="2" t="s">
        <v>33</v>
      </c>
      <c r="B31" s="3">
        <v>52.9</v>
      </c>
      <c r="C31" s="3">
        <v>12.17</v>
      </c>
      <c r="D31" s="3">
        <v>34.92</v>
      </c>
    </row>
    <row r="32">
      <c r="A32" s="2" t="s">
        <v>34</v>
      </c>
      <c r="B32" s="3">
        <v>59.81</v>
      </c>
      <c r="C32" s="3">
        <v>10.4</v>
      </c>
      <c r="D32" s="3">
        <v>29.78</v>
      </c>
    </row>
    <row r="33">
      <c r="A33" s="2" t="s">
        <v>35</v>
      </c>
      <c r="B33" s="3">
        <v>57.54</v>
      </c>
      <c r="C33" s="3">
        <v>9.09</v>
      </c>
      <c r="D33" s="3">
        <v>33.37</v>
      </c>
    </row>
    <row r="34">
      <c r="A34" s="2" t="s">
        <v>36</v>
      </c>
      <c r="B34" s="3">
        <v>59.98</v>
      </c>
      <c r="C34" s="3">
        <v>13.37</v>
      </c>
      <c r="D34" s="3">
        <v>26.65</v>
      </c>
    </row>
    <row r="35">
      <c r="A35" s="2" t="s">
        <v>37</v>
      </c>
      <c r="B35" s="3">
        <v>59.69</v>
      </c>
      <c r="C35" s="3">
        <v>12.18</v>
      </c>
      <c r="D35" s="3">
        <v>28.13</v>
      </c>
    </row>
    <row r="36">
      <c r="A36" s="2" t="s">
        <v>38</v>
      </c>
      <c r="B36" s="3">
        <v>65.71</v>
      </c>
      <c r="C36" s="3">
        <v>10.03</v>
      </c>
      <c r="D36" s="3">
        <v>24.26</v>
      </c>
    </row>
    <row r="37">
      <c r="A37" s="2" t="s">
        <v>39</v>
      </c>
      <c r="B37" s="3">
        <v>68.48</v>
      </c>
      <c r="C37" s="3">
        <v>10.0</v>
      </c>
      <c r="D37" s="3">
        <v>21.52</v>
      </c>
    </row>
    <row r="38">
      <c r="A38" s="2" t="s">
        <v>40</v>
      </c>
      <c r="B38" s="3">
        <v>63.8</v>
      </c>
      <c r="C38" s="3">
        <v>10.51</v>
      </c>
      <c r="D38" s="3">
        <v>25.69</v>
      </c>
    </row>
    <row r="39">
      <c r="A39" s="2" t="s">
        <v>41</v>
      </c>
      <c r="B39" s="3">
        <v>60.48</v>
      </c>
      <c r="C39" s="3">
        <v>10.31</v>
      </c>
      <c r="D39" s="3">
        <v>29.2</v>
      </c>
    </row>
    <row r="40">
      <c r="A40" s="2" t="s">
        <v>42</v>
      </c>
      <c r="B40" s="3">
        <v>58.84</v>
      </c>
      <c r="C40" s="3">
        <v>9.7</v>
      </c>
      <c r="D40" s="3">
        <v>31.47</v>
      </c>
    </row>
    <row r="41">
      <c r="A41" s="2" t="s">
        <v>43</v>
      </c>
      <c r="B41" s="3">
        <v>56.68</v>
      </c>
      <c r="C41" s="3">
        <v>8.11</v>
      </c>
      <c r="D41" s="3">
        <v>35.22</v>
      </c>
    </row>
    <row r="42">
      <c r="A42" s="2" t="s">
        <v>44</v>
      </c>
      <c r="B42" s="3">
        <v>50.48</v>
      </c>
      <c r="C42" s="3">
        <v>8.4</v>
      </c>
      <c r="D42" s="3">
        <v>41.13</v>
      </c>
    </row>
    <row r="43">
      <c r="A43" s="2" t="s">
        <v>45</v>
      </c>
      <c r="B43" s="3">
        <v>52.45</v>
      </c>
      <c r="C43" s="3">
        <v>5.98</v>
      </c>
      <c r="D43" s="3">
        <v>41.57</v>
      </c>
    </row>
    <row r="44">
      <c r="A44" s="2" t="s">
        <v>46</v>
      </c>
      <c r="B44" s="3">
        <v>55.72</v>
      </c>
      <c r="C44" s="3">
        <v>8.2</v>
      </c>
      <c r="D44" s="3">
        <v>36.07</v>
      </c>
    </row>
    <row r="45">
      <c r="A45" s="2" t="s">
        <v>47</v>
      </c>
      <c r="B45" s="3">
        <v>52.08</v>
      </c>
      <c r="C45" s="3">
        <v>9.67</v>
      </c>
      <c r="D45" s="3">
        <v>38.26</v>
      </c>
    </row>
    <row r="46">
      <c r="A46" s="2" t="s">
        <v>48</v>
      </c>
      <c r="B46" s="3">
        <v>52.32</v>
      </c>
      <c r="C46" s="3">
        <v>7.7</v>
      </c>
      <c r="D46" s="3">
        <v>39.98</v>
      </c>
    </row>
    <row r="47">
      <c r="A47" s="2" t="s">
        <v>49</v>
      </c>
      <c r="B47" s="3">
        <v>51.53</v>
      </c>
      <c r="C47" s="3">
        <v>8.63</v>
      </c>
      <c r="D47" s="3">
        <v>39.84</v>
      </c>
    </row>
    <row r="48">
      <c r="A48" s="2" t="s">
        <v>50</v>
      </c>
      <c r="B48" s="3">
        <v>56.53</v>
      </c>
      <c r="C48" s="3">
        <v>7.62</v>
      </c>
      <c r="D48" s="3">
        <v>35.85</v>
      </c>
    </row>
    <row r="49">
      <c r="A49" s="2" t="s">
        <v>51</v>
      </c>
      <c r="B49" s="3">
        <v>58.15</v>
      </c>
      <c r="C49" s="3">
        <v>7.03</v>
      </c>
      <c r="D49" s="3">
        <v>34.81</v>
      </c>
    </row>
    <row r="50">
      <c r="A50" s="2" t="s">
        <v>52</v>
      </c>
      <c r="B50" s="3">
        <v>56.41</v>
      </c>
      <c r="C50" s="3">
        <v>6.76</v>
      </c>
      <c r="D50" s="3">
        <v>36.83</v>
      </c>
    </row>
    <row r="51">
      <c r="A51" s="2" t="s">
        <v>53</v>
      </c>
      <c r="B51" s="3">
        <v>56.06</v>
      </c>
      <c r="C51" s="3">
        <v>6.21</v>
      </c>
      <c r="D51" s="3">
        <v>37.73</v>
      </c>
    </row>
    <row r="52">
      <c r="A52" s="2" t="s">
        <v>54</v>
      </c>
      <c r="B52" s="3">
        <v>52.26</v>
      </c>
      <c r="C52" s="3">
        <v>6.15</v>
      </c>
      <c r="D52" s="3">
        <v>41.58</v>
      </c>
    </row>
    <row r="53">
      <c r="A53" s="2" t="s">
        <v>55</v>
      </c>
      <c r="B53" s="3">
        <v>49.85</v>
      </c>
      <c r="C53" s="3">
        <v>6.89</v>
      </c>
      <c r="D53" s="3">
        <v>43.27</v>
      </c>
    </row>
    <row r="54">
      <c r="A54" s="2" t="s">
        <v>56</v>
      </c>
      <c r="B54" s="3">
        <v>49.97</v>
      </c>
      <c r="C54" s="3">
        <v>6.35</v>
      </c>
      <c r="D54" s="3">
        <v>43.69</v>
      </c>
    </row>
    <row r="55">
      <c r="A55" s="2" t="s">
        <v>57</v>
      </c>
      <c r="B55" s="3">
        <v>50.29</v>
      </c>
      <c r="C55" s="3">
        <v>6.23</v>
      </c>
      <c r="D55" s="3">
        <v>43.48</v>
      </c>
    </row>
    <row r="56">
      <c r="A56" s="2" t="s">
        <v>58</v>
      </c>
      <c r="B56" s="3">
        <v>49.63</v>
      </c>
      <c r="C56" s="3">
        <v>7.53</v>
      </c>
      <c r="D56" s="3">
        <v>42.85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 t="s">
        <v>4</v>
      </c>
      <c r="B2" s="3">
        <v>4810.77</v>
      </c>
      <c r="C2" s="3">
        <v>885.0</v>
      </c>
      <c r="D2" s="3">
        <v>761.03</v>
      </c>
    </row>
    <row r="3">
      <c r="A3" s="2" t="s">
        <v>5</v>
      </c>
      <c r="B3" s="3">
        <v>3914.5</v>
      </c>
      <c r="C3" s="3">
        <v>695.54</v>
      </c>
      <c r="D3" s="3">
        <v>878.07</v>
      </c>
    </row>
    <row r="4">
      <c r="A4" s="2" t="s">
        <v>6</v>
      </c>
      <c r="B4" s="3">
        <v>3884.54</v>
      </c>
      <c r="C4" s="3">
        <v>799.71</v>
      </c>
      <c r="D4" s="3">
        <v>935.92</v>
      </c>
    </row>
    <row r="5">
      <c r="A5" s="2" t="s">
        <v>7</v>
      </c>
      <c r="B5" s="3">
        <v>3689.73</v>
      </c>
      <c r="C5" s="3">
        <v>697.81</v>
      </c>
      <c r="D5" s="3">
        <v>942.09</v>
      </c>
    </row>
    <row r="6">
      <c r="A6" s="2" t="s">
        <v>8</v>
      </c>
      <c r="B6" s="3">
        <v>4212.49</v>
      </c>
      <c r="C6" s="3">
        <v>721.91</v>
      </c>
      <c r="D6" s="3">
        <v>1209.31</v>
      </c>
    </row>
    <row r="7">
      <c r="A7" s="2" t="s">
        <v>9</v>
      </c>
      <c r="B7" s="3">
        <v>4403.15</v>
      </c>
      <c r="C7" s="3">
        <v>781.0</v>
      </c>
      <c r="D7" s="3">
        <v>1333.68</v>
      </c>
    </row>
    <row r="8">
      <c r="A8" s="2" t="s">
        <v>10</v>
      </c>
      <c r="B8" s="3">
        <v>3742.33</v>
      </c>
      <c r="C8" s="3">
        <v>813.99</v>
      </c>
      <c r="D8" s="3">
        <v>1678.01</v>
      </c>
    </row>
    <row r="9">
      <c r="A9" s="2" t="s">
        <v>11</v>
      </c>
      <c r="B9" s="3">
        <v>3554.76</v>
      </c>
      <c r="C9" s="3">
        <v>849.72</v>
      </c>
      <c r="D9" s="3">
        <v>1152.4</v>
      </c>
    </row>
    <row r="10">
      <c r="A10" s="2" t="s">
        <v>12</v>
      </c>
      <c r="B10" s="3">
        <v>3930.17</v>
      </c>
      <c r="C10" s="3">
        <v>902.73</v>
      </c>
      <c r="D10" s="3">
        <v>967.13</v>
      </c>
    </row>
    <row r="11">
      <c r="A11" s="2" t="s">
        <v>13</v>
      </c>
      <c r="B11" s="3">
        <v>3696.24</v>
      </c>
      <c r="C11" s="3">
        <v>822.5</v>
      </c>
      <c r="D11" s="3">
        <v>912.72</v>
      </c>
    </row>
    <row r="12">
      <c r="A12" s="2" t="s">
        <v>14</v>
      </c>
      <c r="B12" s="3">
        <v>3842.42</v>
      </c>
      <c r="C12" s="3">
        <v>856.47</v>
      </c>
      <c r="D12" s="3">
        <v>994.85</v>
      </c>
    </row>
    <row r="13">
      <c r="A13" s="2" t="s">
        <v>15</v>
      </c>
      <c r="B13" s="3">
        <v>4248.93</v>
      </c>
      <c r="C13" s="3">
        <v>833.46</v>
      </c>
      <c r="D13" s="3">
        <v>1066.64</v>
      </c>
    </row>
    <row r="14">
      <c r="A14" s="2" t="s">
        <v>16</v>
      </c>
      <c r="B14" s="3">
        <v>4313.61</v>
      </c>
      <c r="C14" s="3">
        <v>835.21</v>
      </c>
      <c r="D14" s="3">
        <v>1100.57</v>
      </c>
    </row>
    <row r="15">
      <c r="A15" s="2" t="s">
        <v>17</v>
      </c>
      <c r="B15" s="3">
        <v>4147.2</v>
      </c>
      <c r="C15" s="3">
        <v>637.88</v>
      </c>
      <c r="D15" s="3">
        <v>1238.04</v>
      </c>
    </row>
    <row r="16">
      <c r="A16" s="2" t="s">
        <v>18</v>
      </c>
      <c r="B16" s="3">
        <v>3103.59</v>
      </c>
      <c r="C16" s="3">
        <v>705.34</v>
      </c>
      <c r="D16" s="3">
        <v>1336.95</v>
      </c>
    </row>
    <row r="17">
      <c r="A17" s="2" t="s">
        <v>19</v>
      </c>
      <c r="B17" s="3">
        <v>2136.0</v>
      </c>
      <c r="C17" s="3">
        <v>764.18</v>
      </c>
      <c r="D17" s="3">
        <v>1366.76</v>
      </c>
    </row>
    <row r="18">
      <c r="A18" s="2" t="s">
        <v>20</v>
      </c>
      <c r="B18" s="3">
        <v>3270.55</v>
      </c>
      <c r="C18" s="3">
        <v>782.19</v>
      </c>
      <c r="D18" s="3">
        <v>1644.5</v>
      </c>
    </row>
    <row r="19">
      <c r="A19" s="2" t="s">
        <v>21</v>
      </c>
      <c r="B19" s="3">
        <v>3415.41</v>
      </c>
      <c r="C19" s="3">
        <v>762.61</v>
      </c>
      <c r="D19" s="3">
        <v>1748.13</v>
      </c>
    </row>
    <row r="20">
      <c r="A20" s="2" t="s">
        <v>22</v>
      </c>
      <c r="B20" s="3">
        <v>3957.59</v>
      </c>
      <c r="C20" s="3">
        <v>661.84</v>
      </c>
      <c r="D20" s="3">
        <v>1650.16</v>
      </c>
    </row>
    <row r="21">
      <c r="A21" s="2" t="s">
        <v>23</v>
      </c>
      <c r="B21" s="3">
        <v>3557.94</v>
      </c>
      <c r="C21" s="3">
        <v>587.76</v>
      </c>
      <c r="D21" s="3">
        <v>1384.86</v>
      </c>
    </row>
    <row r="22">
      <c r="A22" s="2" t="s">
        <v>24</v>
      </c>
      <c r="B22" s="3">
        <v>3798.21</v>
      </c>
      <c r="C22" s="3">
        <v>701.67</v>
      </c>
      <c r="D22" s="3">
        <v>1120.35</v>
      </c>
    </row>
    <row r="23">
      <c r="A23" s="2" t="s">
        <v>25</v>
      </c>
      <c r="B23" s="3">
        <v>4145.8</v>
      </c>
      <c r="C23" s="3">
        <v>695.46</v>
      </c>
      <c r="D23" s="3">
        <v>1150.63</v>
      </c>
    </row>
    <row r="24">
      <c r="A24" s="2" t="s">
        <v>26</v>
      </c>
      <c r="B24" s="3">
        <v>4158.02</v>
      </c>
      <c r="C24" s="3">
        <v>729.54</v>
      </c>
      <c r="D24" s="3">
        <v>1025.54</v>
      </c>
    </row>
    <row r="25">
      <c r="A25" s="2" t="s">
        <v>27</v>
      </c>
      <c r="B25" s="3">
        <v>4483.85</v>
      </c>
      <c r="C25" s="3">
        <v>764.6</v>
      </c>
      <c r="D25" s="3">
        <v>1244.11</v>
      </c>
    </row>
    <row r="26">
      <c r="A26" s="2" t="s">
        <v>28</v>
      </c>
      <c r="B26" s="3">
        <v>4517.93</v>
      </c>
      <c r="C26" s="3">
        <v>665.65</v>
      </c>
      <c r="D26" s="3">
        <v>1178.94</v>
      </c>
    </row>
    <row r="27">
      <c r="A27" s="2" t="s">
        <v>29</v>
      </c>
      <c r="B27" s="3">
        <v>4311.69</v>
      </c>
      <c r="C27" s="3">
        <v>498.57</v>
      </c>
      <c r="D27" s="3">
        <v>1104.53</v>
      </c>
    </row>
    <row r="28">
      <c r="A28" s="2" t="s">
        <v>30</v>
      </c>
      <c r="B28" s="3">
        <v>4482.27</v>
      </c>
      <c r="C28" s="3">
        <v>665.49</v>
      </c>
      <c r="D28" s="3">
        <v>1473.97</v>
      </c>
    </row>
    <row r="29">
      <c r="A29" s="2" t="s">
        <v>31</v>
      </c>
      <c r="B29" s="3">
        <v>4027.32</v>
      </c>
      <c r="C29" s="3">
        <v>742.03</v>
      </c>
      <c r="D29" s="3">
        <v>1491.7</v>
      </c>
    </row>
    <row r="30">
      <c r="A30" s="2" t="s">
        <v>32</v>
      </c>
      <c r="B30" s="3">
        <v>3465.08</v>
      </c>
      <c r="C30" s="3">
        <v>796.32</v>
      </c>
      <c r="D30" s="3">
        <v>1805.37</v>
      </c>
    </row>
    <row r="31">
      <c r="A31" s="2" t="s">
        <v>33</v>
      </c>
      <c r="B31" s="3">
        <v>3190.16</v>
      </c>
      <c r="C31" s="3">
        <v>734.0</v>
      </c>
      <c r="D31" s="3">
        <v>2105.58</v>
      </c>
    </row>
    <row r="32">
      <c r="A32" s="2" t="s">
        <v>34</v>
      </c>
      <c r="B32" s="3">
        <v>4265.18</v>
      </c>
      <c r="C32" s="3">
        <v>742.25</v>
      </c>
      <c r="D32" s="3">
        <v>2124.02</v>
      </c>
    </row>
    <row r="33">
      <c r="A33" s="2" t="s">
        <v>35</v>
      </c>
      <c r="B33" s="3">
        <v>3936.08</v>
      </c>
      <c r="C33" s="3">
        <v>621.17</v>
      </c>
      <c r="D33" s="3">
        <v>2282.86</v>
      </c>
    </row>
    <row r="34">
      <c r="A34" s="2" t="s">
        <v>36</v>
      </c>
      <c r="B34" s="3">
        <v>3293.02</v>
      </c>
      <c r="C34" s="3">
        <v>733.89</v>
      </c>
      <c r="D34" s="3">
        <v>1463.12</v>
      </c>
    </row>
    <row r="35">
      <c r="A35" s="2" t="s">
        <v>37</v>
      </c>
      <c r="B35" s="3">
        <v>4056.32</v>
      </c>
      <c r="C35" s="3">
        <v>827.98</v>
      </c>
      <c r="D35" s="3">
        <v>1911.94</v>
      </c>
    </row>
    <row r="36">
      <c r="A36" s="2" t="s">
        <v>38</v>
      </c>
      <c r="B36" s="3">
        <v>4444.64</v>
      </c>
      <c r="C36" s="3">
        <v>678.7</v>
      </c>
      <c r="D36" s="3">
        <v>1640.77</v>
      </c>
    </row>
    <row r="37">
      <c r="A37" s="2" t="s">
        <v>39</v>
      </c>
      <c r="B37" s="3">
        <v>5074.08</v>
      </c>
      <c r="C37" s="3">
        <v>741.04</v>
      </c>
      <c r="D37" s="3">
        <v>1593.9</v>
      </c>
    </row>
    <row r="38">
      <c r="A38" s="2" t="s">
        <v>40</v>
      </c>
      <c r="B38" s="3">
        <v>5008.6</v>
      </c>
      <c r="C38" s="3">
        <v>825.22</v>
      </c>
      <c r="D38" s="3">
        <v>2016.37</v>
      </c>
    </row>
    <row r="39">
      <c r="A39" s="2" t="s">
        <v>41</v>
      </c>
      <c r="B39" s="3">
        <v>4913.99</v>
      </c>
      <c r="C39" s="3">
        <v>838.25</v>
      </c>
      <c r="D39" s="3">
        <v>2372.13</v>
      </c>
    </row>
    <row r="40">
      <c r="A40" s="2" t="s">
        <v>42</v>
      </c>
      <c r="B40" s="3">
        <v>5432.91</v>
      </c>
      <c r="C40" s="3">
        <v>896.09</v>
      </c>
      <c r="D40" s="3">
        <v>2905.32</v>
      </c>
    </row>
    <row r="41">
      <c r="A41" s="2" t="s">
        <v>43</v>
      </c>
      <c r="B41" s="3">
        <v>4920.07</v>
      </c>
      <c r="C41" s="3">
        <v>703.64</v>
      </c>
      <c r="D41" s="3">
        <v>3057.02</v>
      </c>
    </row>
    <row r="42">
      <c r="A42" s="2" t="s">
        <v>44</v>
      </c>
      <c r="B42" s="3">
        <v>4925.32</v>
      </c>
      <c r="C42" s="3">
        <v>819.49</v>
      </c>
      <c r="D42" s="3">
        <v>4012.92</v>
      </c>
    </row>
    <row r="43">
      <c r="A43" s="2" t="s">
        <v>45</v>
      </c>
      <c r="B43" s="3">
        <v>4941.05</v>
      </c>
      <c r="C43" s="3">
        <v>563.67</v>
      </c>
      <c r="D43" s="3">
        <v>3915.41</v>
      </c>
    </row>
    <row r="44">
      <c r="A44" s="2" t="s">
        <v>46</v>
      </c>
      <c r="B44" s="3">
        <v>4578.02</v>
      </c>
      <c r="C44" s="3">
        <v>674.17</v>
      </c>
      <c r="D44" s="3">
        <v>2964.15</v>
      </c>
    </row>
    <row r="45">
      <c r="A45" s="2" t="s">
        <v>47</v>
      </c>
      <c r="B45" s="3">
        <v>4226.56</v>
      </c>
      <c r="C45" s="3">
        <v>784.18</v>
      </c>
      <c r="D45" s="3">
        <v>3104.15</v>
      </c>
    </row>
    <row r="46">
      <c r="A46" s="2" t="s">
        <v>48</v>
      </c>
      <c r="B46" s="3">
        <v>4630.04</v>
      </c>
      <c r="C46" s="3">
        <v>681.43</v>
      </c>
      <c r="D46" s="3">
        <v>3538.72</v>
      </c>
    </row>
    <row r="47">
      <c r="A47" s="2" t="s">
        <v>49</v>
      </c>
      <c r="B47" s="3">
        <v>4414.6</v>
      </c>
      <c r="C47" s="3">
        <v>739.34</v>
      </c>
      <c r="D47" s="3">
        <v>3413.81</v>
      </c>
    </row>
    <row r="48">
      <c r="A48" s="2" t="s">
        <v>50</v>
      </c>
      <c r="B48" s="3">
        <v>4712.0</v>
      </c>
      <c r="C48" s="3">
        <v>635.2</v>
      </c>
      <c r="D48" s="3">
        <v>2987.92</v>
      </c>
    </row>
    <row r="49">
      <c r="A49" s="2" t="s">
        <v>51</v>
      </c>
      <c r="B49" s="3">
        <v>5213.65</v>
      </c>
      <c r="C49" s="3">
        <v>630.98</v>
      </c>
      <c r="D49" s="3">
        <v>3121.36</v>
      </c>
    </row>
    <row r="50">
      <c r="A50" s="2" t="s">
        <v>52</v>
      </c>
      <c r="B50" s="3">
        <v>5292.42</v>
      </c>
      <c r="C50" s="3">
        <v>634.25</v>
      </c>
      <c r="D50" s="3">
        <v>3455.76</v>
      </c>
    </row>
    <row r="51">
      <c r="A51" s="2" t="s">
        <v>53</v>
      </c>
      <c r="B51" s="3">
        <v>4862.98</v>
      </c>
      <c r="C51" s="3">
        <v>538.77</v>
      </c>
      <c r="D51" s="3">
        <v>3273.64</v>
      </c>
    </row>
    <row r="52">
      <c r="A52" s="2" t="s">
        <v>54</v>
      </c>
      <c r="B52" s="3">
        <v>4702.01</v>
      </c>
      <c r="C52" s="3">
        <v>553.79</v>
      </c>
      <c r="D52" s="3">
        <v>3740.98</v>
      </c>
    </row>
    <row r="53">
      <c r="A53" s="2" t="s">
        <v>55</v>
      </c>
      <c r="B53" s="3">
        <v>4690.89</v>
      </c>
      <c r="C53" s="3">
        <v>648.74</v>
      </c>
      <c r="D53" s="3">
        <v>4071.75</v>
      </c>
    </row>
    <row r="54">
      <c r="A54" s="2" t="s">
        <v>56</v>
      </c>
      <c r="B54" s="3">
        <v>5009.2</v>
      </c>
      <c r="C54" s="3">
        <v>636.03</v>
      </c>
      <c r="D54" s="3">
        <v>4380.75</v>
      </c>
    </row>
    <row r="55">
      <c r="A55" s="2" t="s">
        <v>57</v>
      </c>
      <c r="B55" s="3">
        <v>5111.06</v>
      </c>
      <c r="C55" s="3">
        <v>632.83</v>
      </c>
      <c r="D55" s="3">
        <v>4419.85</v>
      </c>
    </row>
    <row r="56">
      <c r="A56" s="2" t="s">
        <v>58</v>
      </c>
      <c r="B56" s="3">
        <v>4497.08</v>
      </c>
      <c r="C56" s="3">
        <v>683.04</v>
      </c>
      <c r="D56" s="3">
        <v>3882.56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59</v>
      </c>
      <c r="B1" s="1" t="s">
        <v>60</v>
      </c>
    </row>
    <row r="2">
      <c r="A2" s="3" t="s">
        <v>61</v>
      </c>
      <c r="B2" s="3">
        <v>5721.87</v>
      </c>
    </row>
    <row r="3">
      <c r="A3" s="3" t="s">
        <v>62</v>
      </c>
      <c r="B3" s="3">
        <v>260.1</v>
      </c>
    </row>
    <row r="4">
      <c r="A4" s="3" t="s">
        <v>63</v>
      </c>
      <c r="B4" s="3">
        <v>111.42</v>
      </c>
    </row>
    <row r="5">
      <c r="A5" s="3" t="s">
        <v>64</v>
      </c>
      <c r="B5" s="3">
        <v>65.5</v>
      </c>
    </row>
    <row r="6">
      <c r="A6" s="3" t="s">
        <v>65</v>
      </c>
      <c r="B6" s="3">
        <v>0.0</v>
      </c>
    </row>
    <row r="7">
      <c r="A7" s="3" t="s">
        <v>66</v>
      </c>
      <c r="B7" s="3">
        <v>0.0</v>
      </c>
    </row>
    <row r="8">
      <c r="A8" s="3" t="s">
        <v>67</v>
      </c>
      <c r="B8" s="3">
        <v>-4.24999999999999</v>
      </c>
    </row>
    <row r="9">
      <c r="A9" s="3" t="s">
        <v>68</v>
      </c>
      <c r="B9" s="3">
        <v>-665.74</v>
      </c>
    </row>
    <row r="10">
      <c r="A10" s="3" t="s">
        <v>69</v>
      </c>
      <c r="B10" s="3">
        <v>-1054.33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70</v>
      </c>
      <c r="B1" s="1" t="s">
        <v>71</v>
      </c>
      <c r="C1" s="1" t="s">
        <v>72</v>
      </c>
      <c r="D1" s="1" t="s">
        <v>60</v>
      </c>
      <c r="E1" s="1" t="s">
        <v>73</v>
      </c>
    </row>
    <row r="2">
      <c r="A2" s="3">
        <v>2022.0</v>
      </c>
      <c r="B2" s="3" t="s">
        <v>74</v>
      </c>
      <c r="C2" s="3">
        <v>61283.81</v>
      </c>
      <c r="D2" s="3">
        <v>16895.76</v>
      </c>
      <c r="E2" s="3">
        <v>0.38063758151124</v>
      </c>
    </row>
    <row r="3">
      <c r="A3" s="3">
        <v>2023.0</v>
      </c>
      <c r="B3" s="3" t="s">
        <v>74</v>
      </c>
      <c r="C3" s="3">
        <v>65718.38</v>
      </c>
      <c r="D3" s="3">
        <v>4434.57000000001</v>
      </c>
      <c r="E3" s="3">
        <v>0.0723611994750328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25"/>
    <col customWidth="1" min="2" max="2" width="14.75"/>
    <col customWidth="1" min="3" max="3" width="21.38"/>
    <col customWidth="1" min="5" max="5" width="23.5"/>
    <col customWidth="1" min="6" max="6" width="21.25"/>
    <col customWidth="1" min="7" max="7" width="18.13"/>
  </cols>
  <sheetData>
    <row r="1">
      <c r="A1" s="4" t="s">
        <v>75</v>
      </c>
    </row>
    <row r="2">
      <c r="A2" s="5">
        <v>1.32</v>
      </c>
    </row>
    <row r="4">
      <c r="A4" s="5" t="s">
        <v>74</v>
      </c>
      <c r="B4" s="6">
        <v>44896.0</v>
      </c>
      <c r="G4" s="5" t="s">
        <v>76</v>
      </c>
    </row>
    <row r="5">
      <c r="B5" s="5" t="s">
        <v>77</v>
      </c>
      <c r="C5" s="5" t="s">
        <v>78</v>
      </c>
      <c r="D5" s="5" t="s">
        <v>79</v>
      </c>
      <c r="E5" s="5" t="s">
        <v>80</v>
      </c>
      <c r="F5" s="5" t="s">
        <v>81</v>
      </c>
      <c r="G5" s="5" t="s">
        <v>82</v>
      </c>
    </row>
    <row r="6">
      <c r="A6" s="5" t="s">
        <v>61</v>
      </c>
      <c r="B6" s="5">
        <v>31365.0</v>
      </c>
      <c r="C6" s="5">
        <v>16.3408</v>
      </c>
      <c r="D6" s="3">
        <f t="shared" ref="D6:D7" si="1">B6/(C6*8760)</f>
        <v>0.2191128618</v>
      </c>
      <c r="E6" s="3">
        <f>(18058.8-10009)/1000</f>
        <v>8.0498</v>
      </c>
      <c r="F6" s="3">
        <f>(18058.8-16340.8)/1000</f>
        <v>1.718</v>
      </c>
      <c r="G6" s="3">
        <f>sum(E6:E7)/((10009.77+4326.82
)/1000)*100</f>
        <v>62.19331096</v>
      </c>
    </row>
    <row r="7">
      <c r="A7" s="5" t="s">
        <v>62</v>
      </c>
      <c r="B7" s="5">
        <v>6049.0</v>
      </c>
      <c r="C7" s="5">
        <v>4.68182</v>
      </c>
      <c r="D7" s="3">
        <f t="shared" si="1"/>
        <v>0.1474907438</v>
      </c>
      <c r="E7" s="3">
        <f>(5193.42-4326.82)/1000</f>
        <v>0.8666</v>
      </c>
      <c r="F7" s="3">
        <f>(5193.42-4681.82)/1000</f>
        <v>0.5116</v>
      </c>
    </row>
    <row r="9">
      <c r="B9" s="7" t="s">
        <v>83</v>
      </c>
    </row>
    <row r="10">
      <c r="B10" s="5" t="s">
        <v>78</v>
      </c>
      <c r="C10" s="5" t="s">
        <v>84</v>
      </c>
      <c r="D10" s="5" t="s">
        <v>85</v>
      </c>
    </row>
    <row r="11">
      <c r="A11" s="5" t="s">
        <v>61</v>
      </c>
      <c r="B11" s="5">
        <v>18.058</v>
      </c>
      <c r="C11" s="3">
        <f t="shared" ref="C11:C12" si="2">B11*8760*D6</f>
        <v>34661.04291</v>
      </c>
      <c r="D11" s="3">
        <f>sum(C11:C12)*1000/A2</f>
        <v>31341285.71</v>
      </c>
    </row>
    <row r="12">
      <c r="A12" s="5" t="s">
        <v>62</v>
      </c>
      <c r="B12" s="5">
        <v>5.193</v>
      </c>
      <c r="C12" s="3">
        <f t="shared" si="2"/>
        <v>6709.454229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" t="s">
        <v>0</v>
      </c>
      <c r="B1" s="1" t="s">
        <v>86</v>
      </c>
      <c r="C1" s="1" t="s">
        <v>87</v>
      </c>
      <c r="D1" s="1" t="s">
        <v>88</v>
      </c>
    </row>
    <row r="2">
      <c r="A2" s="2" t="s">
        <v>89</v>
      </c>
      <c r="B2" s="3" t="s">
        <v>90</v>
      </c>
      <c r="C2" s="3">
        <v>21022.62</v>
      </c>
    </row>
    <row r="3">
      <c r="A3" s="2" t="s">
        <v>91</v>
      </c>
      <c r="B3" s="3" t="s">
        <v>90</v>
      </c>
      <c r="C3" s="3">
        <v>23252.22</v>
      </c>
      <c r="D3" s="3">
        <v>2229.6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3" max="3" width="15.0"/>
  </cols>
  <sheetData>
    <row r="1">
      <c r="A1" s="1" t="s">
        <v>70</v>
      </c>
      <c r="B1" s="1" t="s">
        <v>86</v>
      </c>
      <c r="C1" s="1" t="s">
        <v>72</v>
      </c>
      <c r="D1" s="1" t="s">
        <v>60</v>
      </c>
      <c r="E1" s="1" t="s">
        <v>92</v>
      </c>
    </row>
    <row r="2">
      <c r="A2" s="3">
        <v>2022.0</v>
      </c>
      <c r="B2" s="3" t="s">
        <v>1</v>
      </c>
      <c r="C2" s="3">
        <v>34719.96</v>
      </c>
    </row>
    <row r="3">
      <c r="A3" s="3">
        <v>2022.0</v>
      </c>
      <c r="B3" s="3" t="s">
        <v>2</v>
      </c>
      <c r="C3" s="3">
        <v>5320.53</v>
      </c>
    </row>
    <row r="4">
      <c r="A4" s="3">
        <v>2022.0</v>
      </c>
      <c r="B4" s="3" t="s">
        <v>3</v>
      </c>
      <c r="C4" s="3">
        <v>21243.32</v>
      </c>
    </row>
    <row r="5">
      <c r="A5" s="3">
        <v>2023.0</v>
      </c>
      <c r="B5" s="3" t="s">
        <v>1</v>
      </c>
      <c r="C5" s="3">
        <v>34165.64</v>
      </c>
      <c r="D5" s="3">
        <v>-554.32</v>
      </c>
      <c r="E5" s="3">
        <v>-0.0159654561814011</v>
      </c>
    </row>
    <row r="6">
      <c r="A6" s="3">
        <v>2023.0</v>
      </c>
      <c r="B6" s="3" t="s">
        <v>2</v>
      </c>
      <c r="C6" s="3">
        <v>4327.45</v>
      </c>
      <c r="D6" s="3">
        <v>-993.08</v>
      </c>
      <c r="E6" s="3">
        <v>-0.186650578043917</v>
      </c>
    </row>
    <row r="7">
      <c r="A7" s="3">
        <v>2023.0</v>
      </c>
      <c r="B7" s="3" t="s">
        <v>3</v>
      </c>
      <c r="C7" s="3">
        <v>27225.29</v>
      </c>
      <c r="D7" s="3">
        <v>5981.97</v>
      </c>
      <c r="E7" s="3">
        <v>0.281592990172911</v>
      </c>
    </row>
  </sheetData>
  <drawing r:id="rId1"/>
</worksheet>
</file>